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1.kirovipk.ru\Учебный отдел\2026 г\Планы КПК\"/>
    </mc:Choice>
  </mc:AlternateContent>
  <bookViews>
    <workbookView xWindow="0" yWindow="0" windowWidth="28800" windowHeight="12030"/>
  </bookViews>
  <sheets>
    <sheet name="ПЛАН" sheetId="1" r:id="rId1"/>
  </sheets>
  <definedNames>
    <definedName name="_xlnm._FilterDatabase" localSheetId="0" hidden="1">ПЛАН!$A$3:$I$13</definedName>
  </definedNames>
  <calcPr calcId="162913"/>
</workbook>
</file>

<file path=xl/calcChain.xml><?xml version="1.0" encoding="utf-8"?>
<calcChain xmlns="http://schemas.openxmlformats.org/spreadsheetml/2006/main">
  <c r="I32" i="1" l="1"/>
  <c r="I31" i="1"/>
  <c r="I30" i="1"/>
  <c r="I29" i="1"/>
  <c r="I28" i="1"/>
  <c r="I27" i="1"/>
  <c r="I26" i="1"/>
  <c r="I24" i="1" l="1"/>
  <c r="I23" i="1"/>
  <c r="I22" i="1"/>
  <c r="I21" i="1"/>
  <c r="I20" i="1"/>
  <c r="I19" i="1"/>
  <c r="I18" i="1"/>
  <c r="I17" i="1"/>
  <c r="I16" i="1"/>
  <c r="I15" i="1"/>
  <c r="I14" i="1"/>
  <c r="I62" i="1" l="1"/>
  <c r="I70" i="1" l="1"/>
  <c r="I69" i="1"/>
  <c r="I68" i="1"/>
  <c r="I67" i="1" l="1"/>
  <c r="I73" i="1"/>
  <c r="I72" i="1"/>
  <c r="I47" i="1" l="1"/>
  <c r="I46" i="1"/>
  <c r="I45" i="1"/>
  <c r="I44" i="1"/>
  <c r="I43" i="1"/>
  <c r="I13" i="1" l="1"/>
  <c r="I25" i="1" l="1"/>
  <c r="I59" i="1"/>
  <c r="I58" i="1" l="1"/>
  <c r="I41" i="1"/>
  <c r="I39" i="1"/>
  <c r="I37" i="1"/>
  <c r="I36" i="1"/>
  <c r="I34" i="1"/>
  <c r="I71" i="1" l="1"/>
  <c r="I48" i="1"/>
  <c r="I33" i="1"/>
  <c r="I42" i="1" l="1"/>
  <c r="I12" i="1" l="1"/>
  <c r="I11" i="1"/>
  <c r="I10" i="1" l="1"/>
  <c r="I9" i="1"/>
  <c r="I8" i="1"/>
  <c r="I7" i="1"/>
  <c r="I6" i="1"/>
  <c r="I5" i="1"/>
  <c r="I4" i="1" l="1"/>
</calcChain>
</file>

<file path=xl/sharedStrings.xml><?xml version="1.0" encoding="utf-8"?>
<sst xmlns="http://schemas.openxmlformats.org/spreadsheetml/2006/main" count="329" uniqueCount="109">
  <si>
    <t>№ п.п</t>
  </si>
  <si>
    <t>Форма проведения</t>
  </si>
  <si>
    <t xml:space="preserve">Название </t>
  </si>
  <si>
    <t>Категория участников</t>
  </si>
  <si>
    <t>Срок</t>
  </si>
  <si>
    <t>Стоимость</t>
  </si>
  <si>
    <t>Структурное подразделение</t>
  </si>
  <si>
    <t>ЦНППМ</t>
  </si>
  <si>
    <t>Кафедра ДиНОО</t>
  </si>
  <si>
    <t>Центр ПК г. В-Поляны</t>
  </si>
  <si>
    <t>февраль</t>
  </si>
  <si>
    <t>октябрь</t>
  </si>
  <si>
    <t>апрель</t>
  </si>
  <si>
    <t>июнь</t>
  </si>
  <si>
    <t>Кол-во слушателей/участников</t>
  </si>
  <si>
    <t>Сумма</t>
  </si>
  <si>
    <t>воспитатели ДОО</t>
  </si>
  <si>
    <t>Курсы проф.переподготовки</t>
  </si>
  <si>
    <t>Психология и педагогика дошкольная, 1 сессия</t>
  </si>
  <si>
    <t>учителя НОО</t>
  </si>
  <si>
    <t>Педагогика и психология начального образования, 2 сессия</t>
  </si>
  <si>
    <t>Психология и педагогика дошкольная, 2 сессия</t>
  </si>
  <si>
    <t>Педагогика и психология начального образования, 3 сессия</t>
  </si>
  <si>
    <t>Психология и педагогика дошкольная, 3 сессия</t>
  </si>
  <si>
    <t>Психология и педагогика дошкольная, уст. сессия</t>
  </si>
  <si>
    <t>Педагогика и психология начального образования, уст. сессия</t>
  </si>
  <si>
    <t>ноябрь</t>
  </si>
  <si>
    <t>Педагогика и психология начального образования, 1 сессия</t>
  </si>
  <si>
    <t>Отдел цифровых технологий в образовании</t>
  </si>
  <si>
    <t>Педагогические работники образовательных организаций</t>
  </si>
  <si>
    <t>сентябрь</t>
  </si>
  <si>
    <t>декабрь</t>
  </si>
  <si>
    <t>Организация современного урока с использованием цифрового контента</t>
  </si>
  <si>
    <t>март</t>
  </si>
  <si>
    <t>Центр непрерывного повышения профессионального мастерства педагогических работников</t>
  </si>
  <si>
    <t>педагоги</t>
  </si>
  <si>
    <t>Особенности организации обучения и воспитания обучающихся с ОВЗ в условиях реализации обновленных ФГОС НОО, ФГОС ООО</t>
  </si>
  <si>
    <t>Проект под ключ</t>
  </si>
  <si>
    <t>май</t>
  </si>
  <si>
    <t>Наставничество как форма сопровождения и поддержки молодого педагога</t>
  </si>
  <si>
    <t>Кафедра инклюзивного образования</t>
  </si>
  <si>
    <t>Курсы проф. переподготовки</t>
  </si>
  <si>
    <t>КИО</t>
  </si>
  <si>
    <t>Учитель-логопед с дополнительной специальностью учитель-дефектолог (олигофренопедагог) дошкольных и школьных образовательных учреждений (1 сессия)</t>
  </si>
  <si>
    <t>Педагоги ОО</t>
  </si>
  <si>
    <t>Учитель-логопед с дополнительной специальностью учитель-дефектолог (олигофренопедагог) дошкольных и школьных образовательных учреждений (2 сессия)</t>
  </si>
  <si>
    <t>Курсы повышения квалификации</t>
  </si>
  <si>
    <t xml:space="preserve"> Инновационные процессы в образовании</t>
  </si>
  <si>
    <t>Инновационные процессы в образовании</t>
  </si>
  <si>
    <t>Организация и содержание психолого-педагогического сопровождения ребенка с ОВЗ (г. Соль-Илецк)</t>
  </si>
  <si>
    <t>педагоги образовательных учреждений</t>
  </si>
  <si>
    <t>август</t>
  </si>
  <si>
    <t>Организация и содержание психолого-педагогического сопровождения ребенка с ОВЗ (Эвкалиптовая роща, Абхазия)</t>
  </si>
  <si>
    <t>Организация и содержание психолого-педагогического сопровождения ребенка с ОВЗ (Мюссера)</t>
  </si>
  <si>
    <t>Кафедра предметных областей</t>
  </si>
  <si>
    <t>Оказание первой (доврачебной) помощи пострадавшим при несчастных случаях</t>
  </si>
  <si>
    <t>педагогические работники ОО</t>
  </si>
  <si>
    <t>педагоги ОО</t>
  </si>
  <si>
    <t>Содержание и методика преподавания курса финансовой грамотности различным категориям обучающихся</t>
  </si>
  <si>
    <t>Современное олимпиадное движение по физической культуре (подготовка к ВОШ по физической культуре) в условиях реализации ФГОС</t>
  </si>
  <si>
    <t>Кафедра профессионального образования</t>
  </si>
  <si>
    <t>Кафедра профобразования</t>
  </si>
  <si>
    <t xml:space="preserve">Программа обучения по охране труда работников организации (40 часов) </t>
  </si>
  <si>
    <t>административные и педагогические работники</t>
  </si>
  <si>
    <t>Педагогические основы деятельности преподавателя и мастера ПО по подготовке водителей ТС соответствующих категорий и подкатегорий</t>
  </si>
  <si>
    <t>педагогические работники</t>
  </si>
  <si>
    <t>педагогические работники, обучающиеся выпускных курсов</t>
  </si>
  <si>
    <t>Мастер производственного обучения (500 часов)</t>
  </si>
  <si>
    <t>Центр Науки и Инновации</t>
  </si>
  <si>
    <t>Центр НиИ</t>
  </si>
  <si>
    <t>Руководящие и педагогические работники и другие категории слушателей</t>
  </si>
  <si>
    <t>Педагогические работники и другие категории слушателей</t>
  </si>
  <si>
    <t>Кафедра управления</t>
  </si>
  <si>
    <t>Центр воспитания и психологии</t>
  </si>
  <si>
    <t>Центр ПК в г.Вятские Поляны</t>
  </si>
  <si>
    <t>Профессиональная переподготовка «Педагогика и психология общего образования» (280 час)</t>
  </si>
  <si>
    <t>педагогические работники, не имеющие пед.образования</t>
  </si>
  <si>
    <t xml:space="preserve"> Программа профессиональной подготовки по должностям служащих 24236 «Младший воспитатель» (96 час)</t>
  </si>
  <si>
    <t>младшие воспитатели</t>
  </si>
  <si>
    <t>Оказание первой (доврачебной) помощи пострадавшим при несчастных случаях (16 час)</t>
  </si>
  <si>
    <t>Инновационные процессы в образовании (16 ч)</t>
  </si>
  <si>
    <t>Учитель-логопед с дополнительной специальностью учитель-дефектолог (олигофренопедагог) дошкольных и школьных образовательных учреждений (5 сессия)</t>
  </si>
  <si>
    <t>Курсы проф. Переподготовки</t>
  </si>
  <si>
    <t>Прфессиональная переподготовка</t>
  </si>
  <si>
    <t>Менеджмент в образовании</t>
  </si>
  <si>
    <t>Лица, имеющие высшее образование, независимо от профиля подготовки.</t>
  </si>
  <si>
    <t>Профессиональная переподготовка</t>
  </si>
  <si>
    <t>Искусственный интеллект: теоретические основы и применение в образовании</t>
  </si>
  <si>
    <t>Педагогический дизайн: оформление учебных презентаций</t>
  </si>
  <si>
    <t xml:space="preserve"> Курсы повышения квалификации по программе "Методика преподавания олимпиадной математики: теория и практика"</t>
  </si>
  <si>
    <t>Курсы профессиональной переподготовки</t>
  </si>
  <si>
    <t>Курсы по программе профессиональной подготовки</t>
  </si>
  <si>
    <t>Обеспечение антитеррористической защищенности в образовательных организациях</t>
  </si>
  <si>
    <t>Документационное обеспечение управленческой деятельности в
современной образовательной организации</t>
  </si>
  <si>
    <t>Руководители и заместители руководителей образовательных организаций, кадровый резерв</t>
  </si>
  <si>
    <t>Курсы профессиональной  переподготовки</t>
  </si>
  <si>
    <t xml:space="preserve">Профилактика у несовершеннолетних 
7-11 классов ранних половых связей, абортов и разводов 
</t>
  </si>
  <si>
    <t xml:space="preserve">«Психолого-педагогическое образование» 
с присвоением квалификации 
«Педагог-психолог» (252 часа, дистант)
</t>
  </si>
  <si>
    <t xml:space="preserve">Профилактика у несовершеннолетних 
7-11 классов ранних половых связей, абортов и разводов </t>
  </si>
  <si>
    <t>ЦВиП</t>
  </si>
  <si>
    <t>работники предприятий</t>
  </si>
  <si>
    <t>Практические навыки работы на современном оборудовании предприятий реального сектора экономики с последующей интеграцией в образовательные программы учреждений СПО</t>
  </si>
  <si>
    <t>Педагогика и методика преподавания профессиональных дисциплин при реализации программ СПО в рамках федерального проекта «Профессионалитет»</t>
  </si>
  <si>
    <t xml:space="preserve">Основы профессионально-педагогической деятельности </t>
  </si>
  <si>
    <t>Преподаватель профессионального цикла (500 часов)</t>
  </si>
  <si>
    <t>Отдел ЦТО</t>
  </si>
  <si>
    <t>Педагогический дизайн: проектирование дидактических игр</t>
  </si>
  <si>
    <t>Педагогический дизайн: разработка интерактивных рабочих листов</t>
  </si>
  <si>
    <t>Применение ИИ в деятельности наставника и методиста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</si>
</sst>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6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4" fontId="1" fillId="2" borderId="2" xfId="0" applyNumberFormat="1" applyFont="1" applyFill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zoomScale="84" zoomScaleNormal="84" workbookViewId="0">
      <pane ySplit="3" topLeftCell="A4" activePane="bottomLeft" state="frozen"/>
      <selection pane="bottomLeft" activeCell="B14" sqref="B14:B24"/>
    </sheetView>
  </sheetViews>
  <sheetFormatPr defaultRowHeight="15" x14ac:dyDescent="0.25"/>
  <cols>
    <col min="1" max="1" width="5.85546875" style="8" customWidth="1"/>
    <col min="2" max="2" width="18" style="64" customWidth="1"/>
    <col min="3" max="3" width="16.42578125" style="8" customWidth="1"/>
    <col min="4" max="4" width="32.28515625" style="8" customWidth="1"/>
    <col min="5" max="5" width="22.7109375" style="8" customWidth="1"/>
    <col min="6" max="6" width="14.140625" style="8" customWidth="1"/>
    <col min="7" max="7" width="12" style="8" bestFit="1" customWidth="1"/>
    <col min="8" max="8" width="10.7109375" style="8" customWidth="1"/>
    <col min="9" max="9" width="13.5703125" style="2" customWidth="1"/>
    <col min="10" max="16384" width="9.140625" style="1"/>
  </cols>
  <sheetData>
    <row r="1" spans="1:9" x14ac:dyDescent="0.25">
      <c r="A1" s="7"/>
    </row>
    <row r="3" spans="1:9" ht="57" x14ac:dyDescent="0.25">
      <c r="A3" s="4" t="s">
        <v>0</v>
      </c>
      <c r="B3" s="4" t="s">
        <v>1</v>
      </c>
      <c r="C3" s="4" t="s">
        <v>6</v>
      </c>
      <c r="D3" s="3" t="s">
        <v>2</v>
      </c>
      <c r="E3" s="4" t="s">
        <v>3</v>
      </c>
      <c r="F3" s="3" t="s">
        <v>4</v>
      </c>
      <c r="G3" s="3" t="s">
        <v>5</v>
      </c>
      <c r="H3" s="4" t="s">
        <v>14</v>
      </c>
      <c r="I3" s="4" t="s">
        <v>15</v>
      </c>
    </row>
    <row r="4" spans="1:9" ht="15" customHeight="1" x14ac:dyDescent="0.25">
      <c r="A4" s="55" t="s">
        <v>8</v>
      </c>
      <c r="B4" s="56"/>
      <c r="C4" s="56"/>
      <c r="D4" s="56"/>
      <c r="E4" s="56"/>
      <c r="F4" s="56"/>
      <c r="G4" s="56"/>
      <c r="H4" s="56"/>
      <c r="I4" s="11">
        <f>SUM(I5:I12)</f>
        <v>843200</v>
      </c>
    </row>
    <row r="5" spans="1:9" ht="45" x14ac:dyDescent="0.25">
      <c r="A5" s="5">
        <v>1</v>
      </c>
      <c r="B5" s="53" t="s">
        <v>17</v>
      </c>
      <c r="C5" s="6" t="s">
        <v>8</v>
      </c>
      <c r="D5" s="15" t="s">
        <v>18</v>
      </c>
      <c r="E5" s="15" t="s">
        <v>16</v>
      </c>
      <c r="F5" s="16" t="s">
        <v>10</v>
      </c>
      <c r="G5" s="17">
        <v>6000</v>
      </c>
      <c r="H5" s="16">
        <v>35</v>
      </c>
      <c r="I5" s="13">
        <f>SUM(G5*H5)</f>
        <v>210000</v>
      </c>
    </row>
    <row r="6" spans="1:9" s="12" customFormat="1" ht="45" x14ac:dyDescent="0.25">
      <c r="A6" s="5">
        <v>2</v>
      </c>
      <c r="B6" s="53" t="s">
        <v>17</v>
      </c>
      <c r="C6" s="6" t="s">
        <v>8</v>
      </c>
      <c r="D6" s="6" t="s">
        <v>27</v>
      </c>
      <c r="E6" s="6" t="s">
        <v>19</v>
      </c>
      <c r="F6" s="10" t="s">
        <v>10</v>
      </c>
      <c r="G6" s="9">
        <v>6000</v>
      </c>
      <c r="H6" s="5">
        <v>12</v>
      </c>
      <c r="I6" s="13">
        <f t="shared" ref="I6:I10" si="0">SUM(G6*H6)</f>
        <v>72000</v>
      </c>
    </row>
    <row r="7" spans="1:9" s="12" customFormat="1" ht="45" x14ac:dyDescent="0.25">
      <c r="A7" s="5">
        <v>3</v>
      </c>
      <c r="B7" s="53" t="s">
        <v>17</v>
      </c>
      <c r="C7" s="6" t="s">
        <v>8</v>
      </c>
      <c r="D7" s="15" t="s">
        <v>21</v>
      </c>
      <c r="E7" s="15" t="s">
        <v>16</v>
      </c>
      <c r="F7" s="15" t="s">
        <v>12</v>
      </c>
      <c r="G7" s="14">
        <v>6000</v>
      </c>
      <c r="H7" s="15">
        <v>35</v>
      </c>
      <c r="I7" s="13">
        <f t="shared" si="0"/>
        <v>210000</v>
      </c>
    </row>
    <row r="8" spans="1:9" s="12" customFormat="1" ht="45" x14ac:dyDescent="0.25">
      <c r="A8" s="5">
        <v>4</v>
      </c>
      <c r="B8" s="53" t="s">
        <v>17</v>
      </c>
      <c r="C8" s="6" t="s">
        <v>8</v>
      </c>
      <c r="D8" s="6" t="s">
        <v>20</v>
      </c>
      <c r="E8" s="6" t="s">
        <v>19</v>
      </c>
      <c r="F8" s="10" t="s">
        <v>12</v>
      </c>
      <c r="G8" s="9">
        <v>6000</v>
      </c>
      <c r="H8" s="5">
        <v>12</v>
      </c>
      <c r="I8" s="13">
        <f t="shared" si="0"/>
        <v>72000</v>
      </c>
    </row>
    <row r="9" spans="1:9" s="12" customFormat="1" ht="45" x14ac:dyDescent="0.25">
      <c r="A9" s="5">
        <v>5</v>
      </c>
      <c r="B9" s="53" t="s">
        <v>17</v>
      </c>
      <c r="C9" s="6" t="s">
        <v>8</v>
      </c>
      <c r="D9" s="6" t="s">
        <v>22</v>
      </c>
      <c r="E9" s="6" t="s">
        <v>19</v>
      </c>
      <c r="F9" s="5" t="s">
        <v>13</v>
      </c>
      <c r="G9" s="9">
        <v>4000</v>
      </c>
      <c r="H9" s="5">
        <v>12</v>
      </c>
      <c r="I9" s="13">
        <f t="shared" si="0"/>
        <v>48000</v>
      </c>
    </row>
    <row r="10" spans="1:9" s="12" customFormat="1" ht="48.75" customHeight="1" x14ac:dyDescent="0.25">
      <c r="A10" s="5">
        <v>6</v>
      </c>
      <c r="B10" s="53" t="s">
        <v>17</v>
      </c>
      <c r="C10" s="6" t="s">
        <v>8</v>
      </c>
      <c r="D10" s="15" t="s">
        <v>23</v>
      </c>
      <c r="E10" s="15" t="s">
        <v>16</v>
      </c>
      <c r="F10" s="15" t="s">
        <v>13</v>
      </c>
      <c r="G10" s="14">
        <v>3200</v>
      </c>
      <c r="H10" s="15">
        <v>35</v>
      </c>
      <c r="I10" s="13">
        <f t="shared" si="0"/>
        <v>112000</v>
      </c>
    </row>
    <row r="11" spans="1:9" s="12" customFormat="1" ht="45" x14ac:dyDescent="0.25">
      <c r="A11" s="5">
        <v>7</v>
      </c>
      <c r="B11" s="53" t="s">
        <v>17</v>
      </c>
      <c r="C11" s="6" t="s">
        <v>8</v>
      </c>
      <c r="D11" s="18" t="s">
        <v>24</v>
      </c>
      <c r="E11" s="18" t="s">
        <v>16</v>
      </c>
      <c r="F11" s="19" t="s">
        <v>11</v>
      </c>
      <c r="G11" s="14">
        <v>4000</v>
      </c>
      <c r="H11" s="15">
        <v>20</v>
      </c>
      <c r="I11" s="13">
        <f t="shared" ref="I11:I12" si="1">SUM(G11*H11)</f>
        <v>80000</v>
      </c>
    </row>
    <row r="12" spans="1:9" s="12" customFormat="1" ht="45.75" customHeight="1" x14ac:dyDescent="0.25">
      <c r="A12" s="5">
        <v>8</v>
      </c>
      <c r="B12" s="53" t="s">
        <v>17</v>
      </c>
      <c r="C12" s="6" t="s">
        <v>8</v>
      </c>
      <c r="D12" s="6" t="s">
        <v>25</v>
      </c>
      <c r="E12" s="6" t="s">
        <v>19</v>
      </c>
      <c r="F12" s="15" t="s">
        <v>26</v>
      </c>
      <c r="G12" s="14">
        <v>5600</v>
      </c>
      <c r="H12" s="15">
        <v>7</v>
      </c>
      <c r="I12" s="13">
        <f t="shared" si="1"/>
        <v>39200</v>
      </c>
    </row>
    <row r="13" spans="1:9" ht="15.75" customHeight="1" x14ac:dyDescent="0.25">
      <c r="A13" s="60" t="s">
        <v>28</v>
      </c>
      <c r="B13" s="62"/>
      <c r="C13" s="62"/>
      <c r="D13" s="62"/>
      <c r="E13" s="62"/>
      <c r="F13" s="62"/>
      <c r="G13" s="62"/>
      <c r="H13" s="63"/>
      <c r="I13" s="23">
        <f>SUM(I14:I24)</f>
        <v>474000</v>
      </c>
    </row>
    <row r="14" spans="1:9" ht="60" x14ac:dyDescent="0.25">
      <c r="A14" s="5">
        <v>1</v>
      </c>
      <c r="B14" s="65" t="s">
        <v>46</v>
      </c>
      <c r="C14" s="10" t="s">
        <v>105</v>
      </c>
      <c r="D14" s="10" t="s">
        <v>87</v>
      </c>
      <c r="E14" s="44" t="s">
        <v>29</v>
      </c>
      <c r="F14" s="44" t="s">
        <v>10</v>
      </c>
      <c r="G14" s="45">
        <v>3000</v>
      </c>
      <c r="H14" s="48">
        <v>15</v>
      </c>
      <c r="I14" s="49">
        <f>H14*G14</f>
        <v>45000</v>
      </c>
    </row>
    <row r="15" spans="1:9" ht="60" x14ac:dyDescent="0.25">
      <c r="A15" s="5">
        <v>2</v>
      </c>
      <c r="B15" s="65" t="s">
        <v>46</v>
      </c>
      <c r="C15" s="10" t="s">
        <v>105</v>
      </c>
      <c r="D15" s="10" t="s">
        <v>32</v>
      </c>
      <c r="E15" s="44" t="s">
        <v>29</v>
      </c>
      <c r="F15" s="44" t="s">
        <v>33</v>
      </c>
      <c r="G15" s="45">
        <v>2800</v>
      </c>
      <c r="H15" s="48">
        <v>15</v>
      </c>
      <c r="I15" s="49">
        <f t="shared" ref="I15:I24" si="2">H15*G15</f>
        <v>42000</v>
      </c>
    </row>
    <row r="16" spans="1:9" ht="60" x14ac:dyDescent="0.25">
      <c r="A16" s="5">
        <v>3</v>
      </c>
      <c r="B16" s="65" t="s">
        <v>46</v>
      </c>
      <c r="C16" s="10" t="s">
        <v>105</v>
      </c>
      <c r="D16" s="10" t="s">
        <v>87</v>
      </c>
      <c r="E16" s="44" t="s">
        <v>29</v>
      </c>
      <c r="F16" s="44" t="s">
        <v>12</v>
      </c>
      <c r="G16" s="45">
        <v>3000</v>
      </c>
      <c r="H16" s="50">
        <v>15</v>
      </c>
      <c r="I16" s="49">
        <f t="shared" si="2"/>
        <v>45000</v>
      </c>
    </row>
    <row r="17" spans="1:9" ht="60" x14ac:dyDescent="0.25">
      <c r="A17" s="5">
        <v>4</v>
      </c>
      <c r="B17" s="65" t="s">
        <v>46</v>
      </c>
      <c r="C17" s="10" t="s">
        <v>105</v>
      </c>
      <c r="D17" s="10" t="s">
        <v>32</v>
      </c>
      <c r="E17" s="44" t="s">
        <v>29</v>
      </c>
      <c r="F17" s="44" t="s">
        <v>38</v>
      </c>
      <c r="G17" s="45">
        <v>2800</v>
      </c>
      <c r="H17" s="48">
        <v>15</v>
      </c>
      <c r="I17" s="49">
        <f t="shared" si="2"/>
        <v>42000</v>
      </c>
    </row>
    <row r="18" spans="1:9" ht="60" x14ac:dyDescent="0.25">
      <c r="A18" s="5">
        <v>5</v>
      </c>
      <c r="B18" s="65" t="s">
        <v>46</v>
      </c>
      <c r="C18" s="10" t="s">
        <v>105</v>
      </c>
      <c r="D18" s="10" t="s">
        <v>88</v>
      </c>
      <c r="E18" s="44" t="s">
        <v>29</v>
      </c>
      <c r="F18" s="44" t="s">
        <v>51</v>
      </c>
      <c r="G18" s="45">
        <v>2800</v>
      </c>
      <c r="H18" s="50">
        <v>15</v>
      </c>
      <c r="I18" s="49">
        <f t="shared" si="2"/>
        <v>42000</v>
      </c>
    </row>
    <row r="19" spans="1:9" ht="60" x14ac:dyDescent="0.25">
      <c r="A19" s="5">
        <v>6</v>
      </c>
      <c r="B19" s="65" t="s">
        <v>46</v>
      </c>
      <c r="C19" s="10" t="s">
        <v>105</v>
      </c>
      <c r="D19" s="10" t="s">
        <v>106</v>
      </c>
      <c r="E19" s="44" t="s">
        <v>29</v>
      </c>
      <c r="F19" s="44" t="s">
        <v>51</v>
      </c>
      <c r="G19" s="45">
        <v>2800</v>
      </c>
      <c r="H19" s="50">
        <v>15</v>
      </c>
      <c r="I19" s="49">
        <f t="shared" si="2"/>
        <v>42000</v>
      </c>
    </row>
    <row r="20" spans="1:9" ht="60" x14ac:dyDescent="0.25">
      <c r="A20" s="5">
        <v>7</v>
      </c>
      <c r="B20" s="65" t="s">
        <v>46</v>
      </c>
      <c r="C20" s="10" t="s">
        <v>105</v>
      </c>
      <c r="D20" s="10" t="s">
        <v>107</v>
      </c>
      <c r="E20" s="44" t="s">
        <v>29</v>
      </c>
      <c r="F20" s="44" t="s">
        <v>51</v>
      </c>
      <c r="G20" s="45">
        <v>2800</v>
      </c>
      <c r="H20" s="50">
        <v>15</v>
      </c>
      <c r="I20" s="49">
        <f t="shared" si="2"/>
        <v>42000</v>
      </c>
    </row>
    <row r="21" spans="1:9" ht="60" x14ac:dyDescent="0.25">
      <c r="A21" s="5">
        <v>8</v>
      </c>
      <c r="B21" s="65" t="s">
        <v>46</v>
      </c>
      <c r="C21" s="10" t="s">
        <v>105</v>
      </c>
      <c r="D21" s="10" t="s">
        <v>87</v>
      </c>
      <c r="E21" s="44" t="s">
        <v>29</v>
      </c>
      <c r="F21" s="44" t="s">
        <v>30</v>
      </c>
      <c r="G21" s="45">
        <v>3000</v>
      </c>
      <c r="H21" s="48">
        <v>15</v>
      </c>
      <c r="I21" s="49">
        <f t="shared" si="2"/>
        <v>45000</v>
      </c>
    </row>
    <row r="22" spans="1:9" ht="60" x14ac:dyDescent="0.25">
      <c r="A22" s="5">
        <v>9</v>
      </c>
      <c r="B22" s="65" t="s">
        <v>46</v>
      </c>
      <c r="C22" s="10" t="s">
        <v>105</v>
      </c>
      <c r="D22" s="10" t="s">
        <v>32</v>
      </c>
      <c r="E22" s="44" t="s">
        <v>29</v>
      </c>
      <c r="F22" s="44" t="s">
        <v>11</v>
      </c>
      <c r="G22" s="45">
        <v>2800</v>
      </c>
      <c r="H22" s="50">
        <v>15</v>
      </c>
      <c r="I22" s="49">
        <f t="shared" si="2"/>
        <v>42000</v>
      </c>
    </row>
    <row r="23" spans="1:9" ht="60" x14ac:dyDescent="0.25">
      <c r="A23" s="5">
        <v>10</v>
      </c>
      <c r="B23" s="65" t="s">
        <v>46</v>
      </c>
      <c r="C23" s="10" t="s">
        <v>105</v>
      </c>
      <c r="D23" s="10" t="s">
        <v>87</v>
      </c>
      <c r="E23" s="44" t="s">
        <v>29</v>
      </c>
      <c r="F23" s="44" t="s">
        <v>26</v>
      </c>
      <c r="G23" s="45">
        <v>3000</v>
      </c>
      <c r="H23" s="48">
        <v>15</v>
      </c>
      <c r="I23" s="49">
        <f t="shared" si="2"/>
        <v>45000</v>
      </c>
    </row>
    <row r="24" spans="1:9" ht="60" x14ac:dyDescent="0.25">
      <c r="A24" s="5">
        <v>11</v>
      </c>
      <c r="B24" s="65" t="s">
        <v>46</v>
      </c>
      <c r="C24" s="10" t="s">
        <v>105</v>
      </c>
      <c r="D24" s="10" t="s">
        <v>32</v>
      </c>
      <c r="E24" s="44" t="s">
        <v>29</v>
      </c>
      <c r="F24" s="44" t="s">
        <v>31</v>
      </c>
      <c r="G24" s="45">
        <v>2800</v>
      </c>
      <c r="H24" s="48">
        <v>15</v>
      </c>
      <c r="I24" s="49">
        <f t="shared" si="2"/>
        <v>42000</v>
      </c>
    </row>
    <row r="25" spans="1:9" ht="15.75" x14ac:dyDescent="0.25">
      <c r="A25" s="60" t="s">
        <v>34</v>
      </c>
      <c r="B25" s="61"/>
      <c r="C25" s="61"/>
      <c r="D25" s="61"/>
      <c r="E25" s="61"/>
      <c r="F25" s="61"/>
      <c r="G25" s="61"/>
      <c r="H25" s="61"/>
      <c r="I25" s="26">
        <f>SUM(I26:I32)</f>
        <v>325000</v>
      </c>
    </row>
    <row r="26" spans="1:9" ht="30" x14ac:dyDescent="0.25">
      <c r="A26" s="5">
        <v>1</v>
      </c>
      <c r="B26" s="53" t="s">
        <v>46</v>
      </c>
      <c r="C26" s="5" t="s">
        <v>7</v>
      </c>
      <c r="D26" s="53" t="s">
        <v>37</v>
      </c>
      <c r="E26" s="5" t="s">
        <v>35</v>
      </c>
      <c r="F26" s="5" t="s">
        <v>10</v>
      </c>
      <c r="G26" s="9">
        <v>1500</v>
      </c>
      <c r="H26" s="5">
        <v>25</v>
      </c>
      <c r="I26" s="13">
        <f t="shared" ref="I26:I32" si="3">G26*H26</f>
        <v>37500</v>
      </c>
    </row>
    <row r="27" spans="1:9" ht="75" x14ac:dyDescent="0.25">
      <c r="A27" s="27">
        <v>2</v>
      </c>
      <c r="B27" s="53" t="s">
        <v>46</v>
      </c>
      <c r="C27" s="5" t="s">
        <v>7</v>
      </c>
      <c r="D27" s="53" t="s">
        <v>36</v>
      </c>
      <c r="E27" s="6" t="s">
        <v>35</v>
      </c>
      <c r="F27" s="5" t="s">
        <v>33</v>
      </c>
      <c r="G27" s="9">
        <v>2000</v>
      </c>
      <c r="H27" s="5">
        <v>25</v>
      </c>
      <c r="I27" s="13">
        <f>G27*H27</f>
        <v>50000</v>
      </c>
    </row>
    <row r="28" spans="1:9" ht="30" x14ac:dyDescent="0.25">
      <c r="A28" s="5">
        <v>3</v>
      </c>
      <c r="B28" s="53" t="s">
        <v>46</v>
      </c>
      <c r="C28" s="5" t="s">
        <v>7</v>
      </c>
      <c r="D28" s="53" t="s">
        <v>37</v>
      </c>
      <c r="E28" s="6" t="s">
        <v>35</v>
      </c>
      <c r="F28" s="5" t="s">
        <v>12</v>
      </c>
      <c r="G28" s="9">
        <v>1500</v>
      </c>
      <c r="H28" s="5">
        <v>25</v>
      </c>
      <c r="I28" s="13">
        <f t="shared" ref="I28:I30" si="4">G28*H28</f>
        <v>37500</v>
      </c>
    </row>
    <row r="29" spans="1:9" ht="45" x14ac:dyDescent="0.25">
      <c r="A29" s="27">
        <v>4</v>
      </c>
      <c r="B29" s="53" t="s">
        <v>46</v>
      </c>
      <c r="C29" s="5" t="s">
        <v>7</v>
      </c>
      <c r="D29" s="53" t="s">
        <v>39</v>
      </c>
      <c r="E29" s="6" t="s">
        <v>35</v>
      </c>
      <c r="F29" s="5" t="s">
        <v>38</v>
      </c>
      <c r="G29" s="9">
        <v>2000</v>
      </c>
      <c r="H29" s="5">
        <v>25</v>
      </c>
      <c r="I29" s="13">
        <f t="shared" si="4"/>
        <v>50000</v>
      </c>
    </row>
    <row r="30" spans="1:9" ht="45" x14ac:dyDescent="0.25">
      <c r="A30" s="5">
        <v>5</v>
      </c>
      <c r="B30" s="53" t="s">
        <v>46</v>
      </c>
      <c r="C30" s="5" t="s">
        <v>7</v>
      </c>
      <c r="D30" s="53" t="s">
        <v>39</v>
      </c>
      <c r="E30" s="6" t="s">
        <v>35</v>
      </c>
      <c r="F30" s="5" t="s">
        <v>13</v>
      </c>
      <c r="G30" s="9">
        <v>2000</v>
      </c>
      <c r="H30" s="5">
        <v>25</v>
      </c>
      <c r="I30" s="13">
        <f t="shared" si="4"/>
        <v>50000</v>
      </c>
    </row>
    <row r="31" spans="1:9" ht="45" x14ac:dyDescent="0.25">
      <c r="A31" s="27">
        <v>6</v>
      </c>
      <c r="B31" s="53" t="s">
        <v>46</v>
      </c>
      <c r="C31" s="5" t="s">
        <v>7</v>
      </c>
      <c r="D31" s="53" t="s">
        <v>39</v>
      </c>
      <c r="E31" s="6" t="s">
        <v>35</v>
      </c>
      <c r="F31" s="5" t="s">
        <v>30</v>
      </c>
      <c r="G31" s="9">
        <v>2000</v>
      </c>
      <c r="H31" s="5">
        <v>25</v>
      </c>
      <c r="I31" s="13">
        <f t="shared" si="3"/>
        <v>50000</v>
      </c>
    </row>
    <row r="32" spans="1:9" ht="30" x14ac:dyDescent="0.25">
      <c r="A32" s="5">
        <v>7</v>
      </c>
      <c r="B32" s="53" t="s">
        <v>46</v>
      </c>
      <c r="C32" s="5" t="s">
        <v>7</v>
      </c>
      <c r="D32" s="54" t="s">
        <v>108</v>
      </c>
      <c r="E32" s="6" t="s">
        <v>35</v>
      </c>
      <c r="F32" s="6" t="s">
        <v>26</v>
      </c>
      <c r="G32" s="9">
        <v>2000</v>
      </c>
      <c r="H32" s="5">
        <v>25</v>
      </c>
      <c r="I32" s="13">
        <f t="shared" si="3"/>
        <v>50000</v>
      </c>
    </row>
    <row r="33" spans="1:9" x14ac:dyDescent="0.25">
      <c r="A33" s="55" t="s">
        <v>40</v>
      </c>
      <c r="B33" s="56"/>
      <c r="C33" s="56"/>
      <c r="D33" s="56"/>
      <c r="E33" s="56"/>
      <c r="F33" s="56"/>
      <c r="G33" s="56"/>
      <c r="H33" s="56"/>
      <c r="I33" s="11">
        <f>SUM(I34:I41)</f>
        <v>1665000</v>
      </c>
    </row>
    <row r="34" spans="1:9" ht="90" x14ac:dyDescent="0.25">
      <c r="A34" s="5">
        <v>1</v>
      </c>
      <c r="B34" s="53" t="s">
        <v>41</v>
      </c>
      <c r="C34" s="6" t="s">
        <v>42</v>
      </c>
      <c r="D34" s="6" t="s">
        <v>81</v>
      </c>
      <c r="E34" s="6" t="s">
        <v>44</v>
      </c>
      <c r="F34" s="6" t="s">
        <v>12</v>
      </c>
      <c r="G34" s="28">
        <v>20000</v>
      </c>
      <c r="H34" s="6">
        <v>31</v>
      </c>
      <c r="I34" s="29">
        <f>SUM(G34*H34)</f>
        <v>620000</v>
      </c>
    </row>
    <row r="35" spans="1:9" ht="90" x14ac:dyDescent="0.25">
      <c r="A35" s="5">
        <v>2</v>
      </c>
      <c r="B35" s="53" t="s">
        <v>82</v>
      </c>
      <c r="C35" s="6" t="s">
        <v>42</v>
      </c>
      <c r="D35" s="6" t="s">
        <v>43</v>
      </c>
      <c r="E35" s="6" t="s">
        <v>44</v>
      </c>
      <c r="F35" s="6" t="s">
        <v>10</v>
      </c>
      <c r="G35" s="28">
        <v>18000</v>
      </c>
      <c r="H35" s="6">
        <v>20</v>
      </c>
      <c r="I35" s="29">
        <v>360000</v>
      </c>
    </row>
    <row r="36" spans="1:9" ht="90" x14ac:dyDescent="0.25">
      <c r="A36" s="5">
        <v>3</v>
      </c>
      <c r="B36" s="53" t="s">
        <v>41</v>
      </c>
      <c r="C36" s="6" t="s">
        <v>42</v>
      </c>
      <c r="D36" s="6" t="s">
        <v>45</v>
      </c>
      <c r="E36" s="6" t="s">
        <v>44</v>
      </c>
      <c r="F36" s="6" t="s">
        <v>11</v>
      </c>
      <c r="G36" s="28">
        <v>18000</v>
      </c>
      <c r="H36" s="6">
        <v>20</v>
      </c>
      <c r="I36" s="29">
        <f>SUM(G36*H36)</f>
        <v>360000</v>
      </c>
    </row>
    <row r="37" spans="1:9" ht="30" x14ac:dyDescent="0.25">
      <c r="A37" s="5">
        <v>4</v>
      </c>
      <c r="B37" s="65" t="s">
        <v>46</v>
      </c>
      <c r="C37" s="10" t="s">
        <v>42</v>
      </c>
      <c r="D37" s="10" t="s">
        <v>47</v>
      </c>
      <c r="E37" s="10" t="s">
        <v>44</v>
      </c>
      <c r="F37" s="6" t="s">
        <v>11</v>
      </c>
      <c r="G37" s="30">
        <v>2000</v>
      </c>
      <c r="H37" s="10">
        <v>20</v>
      </c>
      <c r="I37" s="29">
        <f t="shared" ref="I37:I41" si="5">SUM(G37*H37)</f>
        <v>40000</v>
      </c>
    </row>
    <row r="38" spans="1:9" ht="30" x14ac:dyDescent="0.25">
      <c r="A38" s="5">
        <v>5</v>
      </c>
      <c r="B38" s="65" t="s">
        <v>46</v>
      </c>
      <c r="C38" s="10" t="s">
        <v>42</v>
      </c>
      <c r="D38" s="10" t="s">
        <v>48</v>
      </c>
      <c r="E38" s="10" t="s">
        <v>44</v>
      </c>
      <c r="F38" s="6" t="s">
        <v>11</v>
      </c>
      <c r="G38" s="30">
        <v>2000</v>
      </c>
      <c r="H38" s="10">
        <v>20</v>
      </c>
      <c r="I38" s="29">
        <v>40000</v>
      </c>
    </row>
    <row r="39" spans="1:9" ht="60" x14ac:dyDescent="0.25">
      <c r="A39" s="5">
        <v>6</v>
      </c>
      <c r="B39" s="53" t="s">
        <v>46</v>
      </c>
      <c r="C39" s="6" t="s">
        <v>42</v>
      </c>
      <c r="D39" s="6" t="s">
        <v>49</v>
      </c>
      <c r="E39" s="6" t="s">
        <v>50</v>
      </c>
      <c r="F39" s="6" t="s">
        <v>51</v>
      </c>
      <c r="G39" s="28">
        <v>3500</v>
      </c>
      <c r="H39" s="6">
        <v>20</v>
      </c>
      <c r="I39" s="29">
        <f t="shared" si="5"/>
        <v>70000</v>
      </c>
    </row>
    <row r="40" spans="1:9" ht="60" x14ac:dyDescent="0.25">
      <c r="A40" s="5">
        <v>7</v>
      </c>
      <c r="B40" s="53" t="s">
        <v>46</v>
      </c>
      <c r="C40" s="6" t="s">
        <v>42</v>
      </c>
      <c r="D40" s="6" t="s">
        <v>52</v>
      </c>
      <c r="E40" s="6" t="s">
        <v>50</v>
      </c>
      <c r="F40" s="6" t="s">
        <v>26</v>
      </c>
      <c r="G40" s="28">
        <v>3500</v>
      </c>
      <c r="H40" s="6">
        <v>25</v>
      </c>
      <c r="I40" s="29">
        <v>87500</v>
      </c>
    </row>
    <row r="41" spans="1:9" ht="60" x14ac:dyDescent="0.25">
      <c r="A41" s="5">
        <v>8</v>
      </c>
      <c r="B41" s="53" t="s">
        <v>46</v>
      </c>
      <c r="C41" s="6" t="s">
        <v>42</v>
      </c>
      <c r="D41" s="6" t="s">
        <v>53</v>
      </c>
      <c r="E41" s="6" t="s">
        <v>50</v>
      </c>
      <c r="F41" s="6" t="s">
        <v>33</v>
      </c>
      <c r="G41" s="28">
        <v>3500</v>
      </c>
      <c r="H41" s="6">
        <v>25</v>
      </c>
      <c r="I41" s="29">
        <f t="shared" si="5"/>
        <v>87500</v>
      </c>
    </row>
    <row r="42" spans="1:9" x14ac:dyDescent="0.25">
      <c r="A42" s="55" t="s">
        <v>54</v>
      </c>
      <c r="B42" s="56"/>
      <c r="C42" s="56"/>
      <c r="D42" s="56"/>
      <c r="E42" s="56"/>
      <c r="F42" s="56"/>
      <c r="G42" s="56"/>
      <c r="H42" s="56"/>
      <c r="I42" s="11">
        <f>SUM(I43:I47)</f>
        <v>712500</v>
      </c>
    </row>
    <row r="43" spans="1:9" ht="45" x14ac:dyDescent="0.25">
      <c r="A43" s="6">
        <v>1</v>
      </c>
      <c r="B43" s="65" t="s">
        <v>46</v>
      </c>
      <c r="C43" s="10" t="s">
        <v>54</v>
      </c>
      <c r="D43" s="31" t="s">
        <v>55</v>
      </c>
      <c r="E43" s="32" t="s">
        <v>56</v>
      </c>
      <c r="F43" s="32" t="s">
        <v>26</v>
      </c>
      <c r="G43" s="30">
        <v>500</v>
      </c>
      <c r="H43" s="33">
        <v>25</v>
      </c>
      <c r="I43" s="34">
        <f t="shared" ref="I43:I47" si="6">SUM(G43*H43)</f>
        <v>12500</v>
      </c>
    </row>
    <row r="44" spans="1:9" ht="60" x14ac:dyDescent="0.25">
      <c r="A44" s="6">
        <v>7</v>
      </c>
      <c r="B44" s="65" t="s">
        <v>46</v>
      </c>
      <c r="C44" s="10" t="s">
        <v>54</v>
      </c>
      <c r="D44" s="31" t="s">
        <v>58</v>
      </c>
      <c r="E44" s="32" t="s">
        <v>57</v>
      </c>
      <c r="F44" s="32" t="s">
        <v>12</v>
      </c>
      <c r="G44" s="35">
        <v>6000</v>
      </c>
      <c r="H44" s="33">
        <v>50</v>
      </c>
      <c r="I44" s="34">
        <f t="shared" si="6"/>
        <v>300000</v>
      </c>
    </row>
    <row r="45" spans="1:9" ht="60" x14ac:dyDescent="0.25">
      <c r="A45" s="6">
        <v>13</v>
      </c>
      <c r="B45" s="65" t="s">
        <v>46</v>
      </c>
      <c r="C45" s="10" t="s">
        <v>54</v>
      </c>
      <c r="D45" s="31" t="s">
        <v>89</v>
      </c>
      <c r="E45" s="32" t="s">
        <v>57</v>
      </c>
      <c r="F45" s="32" t="s">
        <v>13</v>
      </c>
      <c r="G45" s="35">
        <v>2000</v>
      </c>
      <c r="H45" s="33">
        <v>25</v>
      </c>
      <c r="I45" s="34">
        <f t="shared" si="6"/>
        <v>50000</v>
      </c>
    </row>
    <row r="46" spans="1:9" ht="60" x14ac:dyDescent="0.25">
      <c r="A46" s="6">
        <v>14</v>
      </c>
      <c r="B46" s="65" t="s">
        <v>46</v>
      </c>
      <c r="C46" s="10" t="s">
        <v>54</v>
      </c>
      <c r="D46" s="31" t="s">
        <v>58</v>
      </c>
      <c r="E46" s="32" t="s">
        <v>57</v>
      </c>
      <c r="F46" s="32" t="s">
        <v>26</v>
      </c>
      <c r="G46" s="35">
        <v>6000</v>
      </c>
      <c r="H46" s="33">
        <v>50</v>
      </c>
      <c r="I46" s="34">
        <f t="shared" si="6"/>
        <v>300000</v>
      </c>
    </row>
    <row r="47" spans="1:9" ht="75" x14ac:dyDescent="0.25">
      <c r="A47" s="6">
        <v>15</v>
      </c>
      <c r="B47" s="65" t="s">
        <v>46</v>
      </c>
      <c r="C47" s="10" t="s">
        <v>54</v>
      </c>
      <c r="D47" s="31" t="s">
        <v>59</v>
      </c>
      <c r="E47" s="32" t="s">
        <v>57</v>
      </c>
      <c r="F47" s="32" t="s">
        <v>11</v>
      </c>
      <c r="G47" s="30">
        <v>2000</v>
      </c>
      <c r="H47" s="33">
        <v>25</v>
      </c>
      <c r="I47" s="34">
        <f t="shared" si="6"/>
        <v>50000</v>
      </c>
    </row>
    <row r="48" spans="1:9" x14ac:dyDescent="0.25">
      <c r="A48" s="57" t="s">
        <v>60</v>
      </c>
      <c r="B48" s="58"/>
      <c r="C48" s="58"/>
      <c r="D48" s="58"/>
      <c r="E48" s="58"/>
      <c r="F48" s="58"/>
      <c r="G48" s="58"/>
      <c r="H48" s="58"/>
      <c r="I48" s="36">
        <f>SUM(I49:I57)</f>
        <v>566500</v>
      </c>
    </row>
    <row r="49" spans="1:9" ht="45" x14ac:dyDescent="0.25">
      <c r="A49" s="5">
        <v>1</v>
      </c>
      <c r="B49" s="66" t="s">
        <v>46</v>
      </c>
      <c r="C49" s="37" t="s">
        <v>61</v>
      </c>
      <c r="D49" s="37" t="s">
        <v>62</v>
      </c>
      <c r="E49" s="37" t="s">
        <v>63</v>
      </c>
      <c r="F49" s="37" t="s">
        <v>38</v>
      </c>
      <c r="G49" s="38">
        <v>1300</v>
      </c>
      <c r="H49" s="39">
        <v>10</v>
      </c>
      <c r="I49" s="40">
        <v>13000</v>
      </c>
    </row>
    <row r="50" spans="1:9" ht="45" x14ac:dyDescent="0.25">
      <c r="A50" s="5">
        <v>2</v>
      </c>
      <c r="B50" s="66" t="s">
        <v>46</v>
      </c>
      <c r="C50" s="37" t="s">
        <v>61</v>
      </c>
      <c r="D50" s="37" t="s">
        <v>62</v>
      </c>
      <c r="E50" s="37" t="s">
        <v>63</v>
      </c>
      <c r="F50" s="37" t="s">
        <v>26</v>
      </c>
      <c r="G50" s="38">
        <v>1300</v>
      </c>
      <c r="H50" s="39">
        <v>10</v>
      </c>
      <c r="I50" s="40">
        <v>13000</v>
      </c>
    </row>
    <row r="51" spans="1:9" ht="75" x14ac:dyDescent="0.25">
      <c r="A51" s="5">
        <v>3</v>
      </c>
      <c r="B51" s="66" t="s">
        <v>46</v>
      </c>
      <c r="C51" s="37" t="s">
        <v>61</v>
      </c>
      <c r="D51" s="37" t="s">
        <v>64</v>
      </c>
      <c r="E51" s="37" t="s">
        <v>65</v>
      </c>
      <c r="F51" s="37" t="s">
        <v>33</v>
      </c>
      <c r="G51" s="38">
        <v>4400</v>
      </c>
      <c r="H51" s="39">
        <v>5</v>
      </c>
      <c r="I51" s="40">
        <v>22000</v>
      </c>
    </row>
    <row r="52" spans="1:9" ht="75" x14ac:dyDescent="0.25">
      <c r="A52" s="5">
        <v>4</v>
      </c>
      <c r="B52" s="66" t="s">
        <v>46</v>
      </c>
      <c r="C52" s="37" t="s">
        <v>61</v>
      </c>
      <c r="D52" s="37" t="s">
        <v>64</v>
      </c>
      <c r="E52" s="37" t="s">
        <v>65</v>
      </c>
      <c r="F52" s="37" t="s">
        <v>11</v>
      </c>
      <c r="G52" s="38">
        <v>4400</v>
      </c>
      <c r="H52" s="39">
        <v>5</v>
      </c>
      <c r="I52" s="40">
        <v>22000</v>
      </c>
    </row>
    <row r="53" spans="1:9" ht="90" x14ac:dyDescent="0.25">
      <c r="A53" s="5">
        <v>5</v>
      </c>
      <c r="B53" s="66" t="s">
        <v>46</v>
      </c>
      <c r="C53" s="37" t="s">
        <v>61</v>
      </c>
      <c r="D53" s="37" t="s">
        <v>101</v>
      </c>
      <c r="E53" s="37" t="s">
        <v>65</v>
      </c>
      <c r="F53" s="37" t="s">
        <v>26</v>
      </c>
      <c r="G53" s="38">
        <v>2900</v>
      </c>
      <c r="H53" s="39">
        <v>50</v>
      </c>
      <c r="I53" s="40">
        <v>145000</v>
      </c>
    </row>
    <row r="54" spans="1:9" ht="90" x14ac:dyDescent="0.25">
      <c r="A54" s="5">
        <v>6</v>
      </c>
      <c r="B54" s="66" t="s">
        <v>46</v>
      </c>
      <c r="C54" s="37" t="s">
        <v>61</v>
      </c>
      <c r="D54" s="37" t="s">
        <v>102</v>
      </c>
      <c r="E54" s="37" t="s">
        <v>100</v>
      </c>
      <c r="F54" s="37" t="s">
        <v>31</v>
      </c>
      <c r="G54" s="38">
        <v>3900</v>
      </c>
      <c r="H54" s="39">
        <v>5</v>
      </c>
      <c r="I54" s="40">
        <v>19500</v>
      </c>
    </row>
    <row r="55" spans="1:9" ht="45" x14ac:dyDescent="0.25">
      <c r="A55" s="5">
        <v>7</v>
      </c>
      <c r="B55" s="66" t="s">
        <v>46</v>
      </c>
      <c r="C55" s="37" t="s">
        <v>61</v>
      </c>
      <c r="D55" s="37" t="s">
        <v>103</v>
      </c>
      <c r="E55" s="37" t="s">
        <v>65</v>
      </c>
      <c r="F55" s="37" t="s">
        <v>11</v>
      </c>
      <c r="G55" s="38">
        <v>3200</v>
      </c>
      <c r="H55" s="39">
        <v>10</v>
      </c>
      <c r="I55" s="40">
        <v>32000</v>
      </c>
    </row>
    <row r="56" spans="1:9" ht="52.5" customHeight="1" x14ac:dyDescent="0.25">
      <c r="A56" s="5">
        <v>8</v>
      </c>
      <c r="B56" s="66" t="s">
        <v>46</v>
      </c>
      <c r="C56" s="37" t="s">
        <v>61</v>
      </c>
      <c r="D56" s="37" t="s">
        <v>104</v>
      </c>
      <c r="E56" s="37" t="s">
        <v>66</v>
      </c>
      <c r="F56" s="37" t="s">
        <v>13</v>
      </c>
      <c r="G56" s="38">
        <v>30000</v>
      </c>
      <c r="H56" s="39">
        <v>5</v>
      </c>
      <c r="I56" s="40">
        <v>150000</v>
      </c>
    </row>
    <row r="57" spans="1:9" ht="60" x14ac:dyDescent="0.25">
      <c r="A57" s="5">
        <v>9</v>
      </c>
      <c r="B57" s="66" t="s">
        <v>46</v>
      </c>
      <c r="C57" s="37" t="s">
        <v>61</v>
      </c>
      <c r="D57" s="37" t="s">
        <v>67</v>
      </c>
      <c r="E57" s="37" t="s">
        <v>66</v>
      </c>
      <c r="F57" s="37" t="s">
        <v>13</v>
      </c>
      <c r="G57" s="38">
        <v>30000</v>
      </c>
      <c r="H57" s="39">
        <v>5</v>
      </c>
      <c r="I57" s="40">
        <v>150000</v>
      </c>
    </row>
    <row r="58" spans="1:9" x14ac:dyDescent="0.25">
      <c r="A58" s="55" t="s">
        <v>68</v>
      </c>
      <c r="B58" s="59"/>
      <c r="C58" s="59"/>
      <c r="D58" s="59"/>
      <c r="E58" s="59"/>
      <c r="F58" s="59"/>
      <c r="G58" s="59"/>
      <c r="H58" s="59"/>
      <c r="I58" s="41">
        <f>SUM(I59:I61)</f>
        <v>384000</v>
      </c>
    </row>
    <row r="59" spans="1:9" ht="60" x14ac:dyDescent="0.25">
      <c r="A59" s="6">
        <v>1</v>
      </c>
      <c r="B59" s="53" t="s">
        <v>46</v>
      </c>
      <c r="C59" s="6" t="s">
        <v>69</v>
      </c>
      <c r="D59" s="42" t="s">
        <v>48</v>
      </c>
      <c r="E59" s="24" t="s">
        <v>70</v>
      </c>
      <c r="F59" s="10" t="s">
        <v>33</v>
      </c>
      <c r="G59" s="9">
        <v>1200</v>
      </c>
      <c r="H59" s="5">
        <v>20</v>
      </c>
      <c r="I59" s="43">
        <f t="shared" ref="I59" si="7">SUM(G59*H59)</f>
        <v>24000</v>
      </c>
    </row>
    <row r="60" spans="1:9" ht="60" x14ac:dyDescent="0.25">
      <c r="A60" s="6">
        <v>2</v>
      </c>
      <c r="B60" s="53" t="s">
        <v>86</v>
      </c>
      <c r="C60" s="6" t="s">
        <v>69</v>
      </c>
      <c r="D60" s="42" t="s">
        <v>84</v>
      </c>
      <c r="E60" s="24" t="s">
        <v>85</v>
      </c>
      <c r="F60" s="10" t="s">
        <v>13</v>
      </c>
      <c r="G60" s="9">
        <v>12000</v>
      </c>
      <c r="H60" s="5">
        <v>15</v>
      </c>
      <c r="I60" s="43">
        <v>180000</v>
      </c>
    </row>
    <row r="61" spans="1:9" ht="60" x14ac:dyDescent="0.25">
      <c r="A61" s="6">
        <v>3</v>
      </c>
      <c r="B61" s="53" t="s">
        <v>83</v>
      </c>
      <c r="C61" s="6" t="s">
        <v>69</v>
      </c>
      <c r="D61" s="42" t="s">
        <v>84</v>
      </c>
      <c r="E61" s="24" t="s">
        <v>85</v>
      </c>
      <c r="F61" s="10" t="s">
        <v>31</v>
      </c>
      <c r="G61" s="9">
        <v>12000</v>
      </c>
      <c r="H61" s="5">
        <v>15</v>
      </c>
      <c r="I61" s="43">
        <v>180000</v>
      </c>
    </row>
    <row r="62" spans="1:9" x14ac:dyDescent="0.25">
      <c r="A62" s="55" t="s">
        <v>73</v>
      </c>
      <c r="B62" s="59"/>
      <c r="C62" s="59"/>
      <c r="D62" s="59"/>
      <c r="E62" s="59"/>
      <c r="F62" s="59"/>
      <c r="G62" s="59"/>
      <c r="H62" s="59"/>
      <c r="I62" s="41">
        <f>SUM(I63:I66)</f>
        <v>97500</v>
      </c>
    </row>
    <row r="63" spans="1:9" ht="63.75" customHeight="1" x14ac:dyDescent="0.25">
      <c r="A63" s="5">
        <v>2</v>
      </c>
      <c r="B63" s="67" t="s">
        <v>46</v>
      </c>
      <c r="C63" s="5" t="s">
        <v>99</v>
      </c>
      <c r="D63" s="6" t="s">
        <v>96</v>
      </c>
      <c r="E63" s="47" t="s">
        <v>71</v>
      </c>
      <c r="F63" s="5" t="s">
        <v>10</v>
      </c>
      <c r="G63" s="9">
        <v>1500</v>
      </c>
      <c r="H63" s="5">
        <v>15</v>
      </c>
      <c r="I63" s="13">
        <v>22500</v>
      </c>
    </row>
    <row r="64" spans="1:9" ht="75" customHeight="1" x14ac:dyDescent="0.25">
      <c r="A64" s="5">
        <v>4</v>
      </c>
      <c r="B64" s="67" t="s">
        <v>95</v>
      </c>
      <c r="C64" s="5" t="s">
        <v>99</v>
      </c>
      <c r="D64" s="6" t="s">
        <v>97</v>
      </c>
      <c r="E64" s="47" t="s">
        <v>71</v>
      </c>
      <c r="F64" s="5" t="s">
        <v>33</v>
      </c>
      <c r="G64" s="9">
        <v>3000</v>
      </c>
      <c r="H64" s="5">
        <v>10</v>
      </c>
      <c r="I64" s="13">
        <v>30000</v>
      </c>
    </row>
    <row r="65" spans="1:9" ht="60" x14ac:dyDescent="0.25">
      <c r="A65" s="5">
        <v>5</v>
      </c>
      <c r="B65" s="67" t="s">
        <v>46</v>
      </c>
      <c r="C65" s="5" t="s">
        <v>99</v>
      </c>
      <c r="D65" s="6" t="s">
        <v>98</v>
      </c>
      <c r="E65" s="47" t="s">
        <v>71</v>
      </c>
      <c r="F65" s="5" t="s">
        <v>12</v>
      </c>
      <c r="G65" s="9">
        <v>1500</v>
      </c>
      <c r="H65" s="5">
        <v>15</v>
      </c>
      <c r="I65" s="13">
        <v>22500</v>
      </c>
    </row>
    <row r="66" spans="1:9" ht="60" x14ac:dyDescent="0.25">
      <c r="A66" s="5">
        <v>8</v>
      </c>
      <c r="B66" s="66" t="s">
        <v>46</v>
      </c>
      <c r="C66" s="5" t="s">
        <v>99</v>
      </c>
      <c r="D66" s="6" t="s">
        <v>98</v>
      </c>
      <c r="E66" s="46" t="s">
        <v>71</v>
      </c>
      <c r="F66" s="5" t="s">
        <v>26</v>
      </c>
      <c r="G66" s="9">
        <v>1500</v>
      </c>
      <c r="H66" s="5">
        <v>15</v>
      </c>
      <c r="I66" s="13">
        <v>22500</v>
      </c>
    </row>
    <row r="67" spans="1:9" x14ac:dyDescent="0.25">
      <c r="A67" s="55" t="s">
        <v>72</v>
      </c>
      <c r="B67" s="59"/>
      <c r="C67" s="59"/>
      <c r="D67" s="59"/>
      <c r="E67" s="59"/>
      <c r="F67" s="59"/>
      <c r="G67" s="59"/>
      <c r="H67" s="59"/>
      <c r="I67" s="41">
        <f>SUM(I68:I70)</f>
        <v>104000</v>
      </c>
    </row>
    <row r="68" spans="1:9" ht="90" x14ac:dyDescent="0.25">
      <c r="A68" s="5">
        <v>2</v>
      </c>
      <c r="B68" s="66" t="s">
        <v>46</v>
      </c>
      <c r="C68" s="46" t="s">
        <v>72</v>
      </c>
      <c r="D68" s="46" t="s">
        <v>92</v>
      </c>
      <c r="E68" s="37" t="s">
        <v>94</v>
      </c>
      <c r="F68" s="37" t="s">
        <v>13</v>
      </c>
      <c r="G68" s="51">
        <v>2000</v>
      </c>
      <c r="H68" s="37">
        <v>20</v>
      </c>
      <c r="I68" s="52">
        <f>G68*H68</f>
        <v>40000</v>
      </c>
    </row>
    <row r="69" spans="1:9" ht="90" x14ac:dyDescent="0.25">
      <c r="A69" s="5">
        <v>3</v>
      </c>
      <c r="B69" s="66" t="s">
        <v>46</v>
      </c>
      <c r="C69" s="46" t="s">
        <v>72</v>
      </c>
      <c r="D69" s="24" t="s">
        <v>93</v>
      </c>
      <c r="E69" s="37" t="s">
        <v>94</v>
      </c>
      <c r="F69" s="25" t="s">
        <v>11</v>
      </c>
      <c r="G69" s="51">
        <v>1200</v>
      </c>
      <c r="H69" s="25">
        <v>20</v>
      </c>
      <c r="I69" s="52">
        <f>G69*H69</f>
        <v>24000</v>
      </c>
    </row>
    <row r="70" spans="1:9" ht="90" x14ac:dyDescent="0.25">
      <c r="A70" s="5">
        <v>4</v>
      </c>
      <c r="B70" s="66" t="s">
        <v>46</v>
      </c>
      <c r="C70" s="46" t="s">
        <v>72</v>
      </c>
      <c r="D70" s="46" t="s">
        <v>92</v>
      </c>
      <c r="E70" s="37" t="s">
        <v>94</v>
      </c>
      <c r="F70" s="37" t="s">
        <v>31</v>
      </c>
      <c r="G70" s="51">
        <v>2000</v>
      </c>
      <c r="H70" s="37">
        <v>20</v>
      </c>
      <c r="I70" s="52">
        <f>G70*H70</f>
        <v>40000</v>
      </c>
    </row>
    <row r="71" spans="1:9" x14ac:dyDescent="0.25">
      <c r="A71" s="55" t="s">
        <v>9</v>
      </c>
      <c r="B71" s="56"/>
      <c r="C71" s="56"/>
      <c r="D71" s="56"/>
      <c r="E71" s="56"/>
      <c r="F71" s="56"/>
      <c r="G71" s="56"/>
      <c r="H71" s="56"/>
      <c r="I71" s="11">
        <f>SUM(I72:I75)</f>
        <v>245000</v>
      </c>
    </row>
    <row r="72" spans="1:9" ht="60" x14ac:dyDescent="0.25">
      <c r="A72" s="5">
        <v>1</v>
      </c>
      <c r="B72" s="53" t="s">
        <v>90</v>
      </c>
      <c r="C72" s="21" t="s">
        <v>74</v>
      </c>
      <c r="D72" s="6" t="s">
        <v>75</v>
      </c>
      <c r="E72" s="21" t="s">
        <v>76</v>
      </c>
      <c r="F72" s="21" t="s">
        <v>31</v>
      </c>
      <c r="G72" s="20">
        <v>12000</v>
      </c>
      <c r="H72" s="21">
        <v>15</v>
      </c>
      <c r="I72" s="22">
        <f>SUM(G72*H72)</f>
        <v>180000</v>
      </c>
    </row>
    <row r="73" spans="1:9" ht="60" x14ac:dyDescent="0.25">
      <c r="A73" s="5">
        <v>2</v>
      </c>
      <c r="B73" s="53" t="s">
        <v>91</v>
      </c>
      <c r="C73" s="21" t="s">
        <v>74</v>
      </c>
      <c r="D73" s="47" t="s">
        <v>77</v>
      </c>
      <c r="E73" s="21" t="s">
        <v>78</v>
      </c>
      <c r="F73" s="21" t="s">
        <v>30</v>
      </c>
      <c r="G73" s="22">
        <v>1500</v>
      </c>
      <c r="H73" s="21">
        <v>10</v>
      </c>
      <c r="I73" s="22">
        <f>SUM(G73*H73)</f>
        <v>15000</v>
      </c>
    </row>
    <row r="74" spans="1:9" ht="45" x14ac:dyDescent="0.25">
      <c r="A74" s="5">
        <v>3</v>
      </c>
      <c r="B74" s="65" t="s">
        <v>46</v>
      </c>
      <c r="C74" s="21" t="s">
        <v>74</v>
      </c>
      <c r="D74" s="24" t="s">
        <v>79</v>
      </c>
      <c r="E74" s="44" t="s">
        <v>44</v>
      </c>
      <c r="F74" s="21" t="s">
        <v>38</v>
      </c>
      <c r="G74" s="22">
        <v>500</v>
      </c>
      <c r="H74" s="21">
        <v>75</v>
      </c>
      <c r="I74" s="22">
        <v>37500</v>
      </c>
    </row>
    <row r="75" spans="1:9" ht="45" x14ac:dyDescent="0.25">
      <c r="A75" s="5">
        <v>4</v>
      </c>
      <c r="B75" s="65" t="s">
        <v>46</v>
      </c>
      <c r="C75" s="21" t="s">
        <v>74</v>
      </c>
      <c r="D75" s="24" t="s">
        <v>80</v>
      </c>
      <c r="E75" s="44" t="s">
        <v>44</v>
      </c>
      <c r="F75" s="21" t="s">
        <v>10</v>
      </c>
      <c r="G75" s="22">
        <v>500</v>
      </c>
      <c r="H75" s="21">
        <v>25</v>
      </c>
      <c r="I75" s="22">
        <v>12500</v>
      </c>
    </row>
  </sheetData>
  <autoFilter ref="A3:I13"/>
  <mergeCells count="10">
    <mergeCell ref="A4:H4"/>
    <mergeCell ref="A71:H71"/>
    <mergeCell ref="A42:H42"/>
    <mergeCell ref="A48:H48"/>
    <mergeCell ref="A58:H58"/>
    <mergeCell ref="A25:H25"/>
    <mergeCell ref="A33:H33"/>
    <mergeCell ref="A13:H13"/>
    <mergeCell ref="A67:H67"/>
    <mergeCell ref="A62:H62"/>
  </mergeCells>
  <pageMargins left="0.23622047244094491" right="0.2362204724409449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Шарифулина Ольга Михайловна</cp:lastModifiedBy>
  <cp:revision>6</cp:revision>
  <cp:lastPrinted>2024-03-27T05:19:06Z</cp:lastPrinted>
  <dcterms:created xsi:type="dcterms:W3CDTF">2021-09-14T13:02:09Z</dcterms:created>
  <dcterms:modified xsi:type="dcterms:W3CDTF">2026-01-16T10:46:57Z</dcterms:modified>
</cp:coreProperties>
</file>